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Prompt" sheetId="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38" i="2" l="1"/>
  <c r="F40" i="2" s="1"/>
  <c r="F37" i="2"/>
  <c r="F36" i="2"/>
  <c r="F35" i="2"/>
  <c r="G36" i="2"/>
  <c r="G37" i="2"/>
  <c r="G38" i="2"/>
  <c r="G35" i="2"/>
  <c r="E40" i="2"/>
  <c r="E36" i="2"/>
  <c r="E37" i="2"/>
  <c r="E38" i="2"/>
  <c r="E35" i="2"/>
  <c r="H29" i="2"/>
  <c r="G29" i="2"/>
  <c r="G25" i="2"/>
  <c r="G26" i="2"/>
  <c r="G27" i="2"/>
  <c r="G24" i="2"/>
  <c r="E29" i="2"/>
  <c r="E25" i="2"/>
  <c r="E26" i="2"/>
  <c r="E27" i="2"/>
  <c r="E24" i="2"/>
  <c r="H40" i="2"/>
  <c r="D40" i="2"/>
  <c r="C40" i="2"/>
  <c r="B40" i="2"/>
  <c r="B29" i="2"/>
  <c r="C29" i="2"/>
  <c r="F29" i="2"/>
  <c r="D29" i="2"/>
  <c r="G40" i="2" l="1"/>
  <c r="H16" i="2"/>
  <c r="F16" i="2"/>
  <c r="D16" i="2"/>
  <c r="C16" i="2"/>
  <c r="B16" i="2"/>
  <c r="H15" i="2" l="1"/>
  <c r="F15" i="2"/>
  <c r="D15" i="2"/>
  <c r="C15" i="2"/>
  <c r="B15" i="2"/>
  <c r="B18" i="2" s="1"/>
  <c r="H14" i="2" l="1"/>
  <c r="H18" i="2" s="1"/>
  <c r="F14" i="2"/>
  <c r="F18" i="2" s="1"/>
  <c r="G18" i="2" s="1"/>
  <c r="D14" i="2"/>
  <c r="D18" i="2" s="1"/>
  <c r="E18" i="2" s="1"/>
  <c r="C14" i="2"/>
  <c r="C18" i="2" s="1"/>
</calcChain>
</file>

<file path=xl/sharedStrings.xml><?xml version="1.0" encoding="utf-8"?>
<sst xmlns="http://schemas.openxmlformats.org/spreadsheetml/2006/main" count="48" uniqueCount="21">
  <si>
    <t>Period</t>
  </si>
  <si>
    <t>Total Number of Invoices Paid</t>
  </si>
  <si>
    <t>Value of Invoices Paid (£)</t>
  </si>
  <si>
    <t>Number Paid Within 30 Days</t>
  </si>
  <si>
    <t>Number Paid Within 10 Days</t>
  </si>
  <si>
    <t>Number Paid Outside 30 Days</t>
  </si>
  <si>
    <t>(N.B. 30 days target is 30 calendar days and 10 days is 10 working days).</t>
  </si>
  <si>
    <t>The Department of Environment (DOE) issued revised guidance (Local Government Circular 17/2013) on prompt payments and the</t>
  </si>
  <si>
    <t>%</t>
  </si>
  <si>
    <t>Ballymena Borough Council</t>
  </si>
  <si>
    <t>TOTALS</t>
  </si>
  <si>
    <t>PROMPT PAYMENT PERFORMANCE - 2014/15</t>
  </si>
  <si>
    <t xml:space="preserve">by councils to the DOE and its publication on Council's website.  </t>
  </si>
  <si>
    <t>1 April 2014 – 30 June 2014</t>
  </si>
  <si>
    <t>1 July 2014 – 30 September 2014</t>
  </si>
  <si>
    <t>1 October 2014 – 31 December 2014</t>
  </si>
  <si>
    <t>1 January 2015 - 31 March 2015</t>
  </si>
  <si>
    <t>Carrickfergus Borough Council</t>
  </si>
  <si>
    <t>Larne Borough Council</t>
  </si>
  <si>
    <t>recording of invoice payments in October 2013. This guidance established a cycle of quarterly reporting on prompt payment performance</t>
  </si>
  <si>
    <t>The prompt payment performance of the three predecessor local authorities Ballymena, Carrickfergus and Larne Borough Councils are set out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</si>
</sst>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/>
    <xf numFmtId="9" fontId="0" fillId="0" borderId="1" xfId="0" applyNumberFormat="1" applyBorder="1"/>
    <xf numFmtId="164" fontId="0" fillId="0" borderId="1" xfId="1" applyNumberFormat="1" applyFont="1" applyBorder="1"/>
    <xf numFmtId="3" fontId="0" fillId="0" borderId="1" xfId="0" applyNumberFormat="1" applyBorder="1"/>
    <xf numFmtId="3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aneagleson\AppData\Local\Microsoft\Windows\Temporary%20Internet%20Files\Content.Outlook\02GJEGIH\PROMPT%20PAYMENT%20RETURN%20TABLE-%20APRIL%202014-%20MARCH%202015-%20PER%20QUAR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7">
          <cell r="B17">
            <v>3543354.13</v>
          </cell>
          <cell r="D17">
            <v>2936</v>
          </cell>
          <cell r="E17">
            <v>1920</v>
          </cell>
          <cell r="F17">
            <v>233</v>
          </cell>
        </row>
        <row r="26">
          <cell r="B26">
            <v>3661175.82</v>
          </cell>
          <cell r="C26">
            <v>2837</v>
          </cell>
          <cell r="D26">
            <v>2519</v>
          </cell>
          <cell r="E26">
            <v>1581</v>
          </cell>
          <cell r="F26">
            <v>318</v>
          </cell>
        </row>
        <row r="35">
          <cell r="B35">
            <v>5136418.21</v>
          </cell>
          <cell r="C35">
            <v>3438</v>
          </cell>
          <cell r="D35">
            <v>3150</v>
          </cell>
          <cell r="E35">
            <v>2119</v>
          </cell>
          <cell r="F35">
            <v>288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0"/>
  <sheetViews>
    <sheetView tabSelected="1" workbookViewId="0">
      <selection activeCell="A2" sqref="A2"/>
    </sheetView>
  </sheetViews>
  <sheetFormatPr defaultRowHeight="15" x14ac:dyDescent="0.25"/>
  <cols>
    <col min="1" max="4" width="16" customWidth="1"/>
    <col min="5" max="5" width="6.7109375" customWidth="1"/>
    <col min="6" max="6" width="16" customWidth="1"/>
    <col min="7" max="7" width="6.7109375" customWidth="1"/>
    <col min="8" max="8" width="16" customWidth="1"/>
  </cols>
  <sheetData>
    <row r="2" spans="1:8" x14ac:dyDescent="0.25">
      <c r="A2" s="1" t="s">
        <v>11</v>
      </c>
    </row>
    <row r="3" spans="1:8" x14ac:dyDescent="0.25">
      <c r="A3" s="1"/>
    </row>
    <row r="4" spans="1:8" x14ac:dyDescent="0.25">
      <c r="A4" t="s">
        <v>7</v>
      </c>
    </row>
    <row r="5" spans="1:8" x14ac:dyDescent="0.25">
      <c r="A5" t="s">
        <v>19</v>
      </c>
    </row>
    <row r="6" spans="1:8" x14ac:dyDescent="0.25">
      <c r="A6" t="s">
        <v>12</v>
      </c>
    </row>
    <row r="7" spans="1:8" x14ac:dyDescent="0.25">
      <c r="A7" t="s">
        <v>20</v>
      </c>
    </row>
    <row r="8" spans="1:8" x14ac:dyDescent="0.25">
      <c r="A8" t="s">
        <v>6</v>
      </c>
    </row>
    <row r="10" spans="1:8" x14ac:dyDescent="0.25">
      <c r="G10" s="1" t="s">
        <v>9</v>
      </c>
    </row>
    <row r="12" spans="1:8" ht="45" customHeight="1" x14ac:dyDescent="0.25">
      <c r="A12" s="2" t="s">
        <v>0</v>
      </c>
      <c r="B12" s="2" t="s">
        <v>1</v>
      </c>
      <c r="C12" s="2" t="s">
        <v>2</v>
      </c>
      <c r="D12" s="3" t="s">
        <v>4</v>
      </c>
      <c r="E12" s="3" t="s">
        <v>8</v>
      </c>
      <c r="F12" s="3" t="s">
        <v>3</v>
      </c>
      <c r="G12" s="3" t="s">
        <v>8</v>
      </c>
      <c r="H12" s="3" t="s">
        <v>5</v>
      </c>
    </row>
    <row r="13" spans="1:8" ht="45" customHeight="1" x14ac:dyDescent="0.25">
      <c r="A13" s="3" t="s">
        <v>13</v>
      </c>
      <c r="B13" s="4">
        <v>2896</v>
      </c>
      <c r="C13" s="7">
        <v>4932578.41</v>
      </c>
      <c r="D13" s="4">
        <v>1912</v>
      </c>
      <c r="E13" s="5">
        <v>0.66</v>
      </c>
      <c r="F13" s="4">
        <v>2660</v>
      </c>
      <c r="G13" s="5">
        <v>0.92</v>
      </c>
      <c r="H13" s="4">
        <v>236</v>
      </c>
    </row>
    <row r="14" spans="1:8" ht="45" customHeight="1" x14ac:dyDescent="0.25">
      <c r="A14" s="3" t="s">
        <v>14</v>
      </c>
      <c r="B14" s="4">
        <v>3169</v>
      </c>
      <c r="C14" s="7">
        <f>SUM([1]Sheet1!$B$17)</f>
        <v>3543354.13</v>
      </c>
      <c r="D14" s="4">
        <f>SUM([1]Sheet1!$E$17)</f>
        <v>1920</v>
      </c>
      <c r="E14" s="5">
        <v>0.6</v>
      </c>
      <c r="F14" s="4">
        <f>SUM([1]Sheet1!$D$17)</f>
        <v>2936</v>
      </c>
      <c r="G14" s="5">
        <v>0.92</v>
      </c>
      <c r="H14" s="4">
        <f>SUM([1]Sheet1!$F$17)</f>
        <v>233</v>
      </c>
    </row>
    <row r="15" spans="1:8" ht="45" customHeight="1" x14ac:dyDescent="0.25">
      <c r="A15" s="3" t="s">
        <v>15</v>
      </c>
      <c r="B15" s="4">
        <f>SUM([1]Sheet1!$C$26)</f>
        <v>2837</v>
      </c>
      <c r="C15" s="7">
        <f>SUM([1]Sheet1!$B$26)</f>
        <v>3661175.82</v>
      </c>
      <c r="D15" s="4">
        <f>SUM([1]Sheet1!$E$26)</f>
        <v>1581</v>
      </c>
      <c r="E15" s="5">
        <v>0.55720000000000003</v>
      </c>
      <c r="F15" s="4">
        <f>SUM([1]Sheet1!$D$26)</f>
        <v>2519</v>
      </c>
      <c r="G15" s="5">
        <v>0.88790000000000002</v>
      </c>
      <c r="H15" s="4">
        <f>SUM([1]Sheet1!$F$26)</f>
        <v>318</v>
      </c>
    </row>
    <row r="16" spans="1:8" ht="45" customHeight="1" x14ac:dyDescent="0.25">
      <c r="A16" s="3" t="s">
        <v>16</v>
      </c>
      <c r="B16" s="4">
        <f>SUM([1]Sheet1!$C$35)</f>
        <v>3438</v>
      </c>
      <c r="C16" s="8">
        <f>SUM([1]Sheet1!$B$35)</f>
        <v>5136418.21</v>
      </c>
      <c r="D16" s="4">
        <f>SUM([1]Sheet1!$E$35)</f>
        <v>2119</v>
      </c>
      <c r="E16" s="5">
        <v>0.61629999999999996</v>
      </c>
      <c r="F16" s="4">
        <f>SUM([1]Sheet1!$D$35)</f>
        <v>3150</v>
      </c>
      <c r="G16" s="5">
        <v>0.91620000000000001</v>
      </c>
      <c r="H16" s="4">
        <f>SUM([1]Sheet1!$F$35)</f>
        <v>288</v>
      </c>
    </row>
    <row r="18" spans="1:8" x14ac:dyDescent="0.25">
      <c r="A18" s="3" t="s">
        <v>10</v>
      </c>
      <c r="B18" s="6">
        <f>B13+B14+B15+B16</f>
        <v>12340</v>
      </c>
      <c r="C18" s="6">
        <f>C13+C14+C15+C16</f>
        <v>17273526.57</v>
      </c>
      <c r="D18" s="6">
        <f>D13+D14+D15+D16</f>
        <v>7532</v>
      </c>
      <c r="E18" s="5">
        <f>D18/B18</f>
        <v>0.61037277147487845</v>
      </c>
      <c r="F18" s="6">
        <f>F13+F14+F15+F16</f>
        <v>11265</v>
      </c>
      <c r="G18" s="5">
        <f>F18/B18</f>
        <v>0.91288492706645052</v>
      </c>
      <c r="H18" s="6">
        <f>H13+H14+H15+H16</f>
        <v>1075</v>
      </c>
    </row>
    <row r="21" spans="1:8" x14ac:dyDescent="0.25">
      <c r="G21" s="1" t="s">
        <v>17</v>
      </c>
    </row>
    <row r="23" spans="1:8" ht="30" x14ac:dyDescent="0.25">
      <c r="A23" s="2" t="s">
        <v>0</v>
      </c>
      <c r="B23" s="2" t="s">
        <v>1</v>
      </c>
      <c r="C23" s="2" t="s">
        <v>2</v>
      </c>
      <c r="D23" s="3" t="s">
        <v>4</v>
      </c>
      <c r="E23" s="3" t="s">
        <v>8</v>
      </c>
      <c r="F23" s="3" t="s">
        <v>3</v>
      </c>
      <c r="G23" s="3" t="s">
        <v>8</v>
      </c>
      <c r="H23" s="3" t="s">
        <v>5</v>
      </c>
    </row>
    <row r="24" spans="1:8" ht="30" x14ac:dyDescent="0.25">
      <c r="A24" s="3" t="s">
        <v>13</v>
      </c>
      <c r="B24" s="4">
        <v>1615</v>
      </c>
      <c r="C24" s="7">
        <v>1889420</v>
      </c>
      <c r="D24" s="4">
        <v>1040</v>
      </c>
      <c r="E24" s="5">
        <f>D24/B24</f>
        <v>0.64396284829721362</v>
      </c>
      <c r="F24" s="4">
        <v>1470</v>
      </c>
      <c r="G24" s="5">
        <f>F24/B24</f>
        <v>0.91021671826625383</v>
      </c>
      <c r="H24" s="4">
        <v>145</v>
      </c>
    </row>
    <row r="25" spans="1:8" ht="30" x14ac:dyDescent="0.25">
      <c r="A25" s="3" t="s">
        <v>14</v>
      </c>
      <c r="B25" s="4">
        <v>1719</v>
      </c>
      <c r="C25" s="7">
        <v>1859246</v>
      </c>
      <c r="D25" s="4">
        <v>1179</v>
      </c>
      <c r="E25" s="5">
        <f t="shared" ref="E25:E27" si="0">D25/B25</f>
        <v>0.68586387434554974</v>
      </c>
      <c r="F25" s="4">
        <v>1570</v>
      </c>
      <c r="G25" s="5">
        <f t="shared" ref="G25:G27" si="1">F25/B25</f>
        <v>0.91332169866201285</v>
      </c>
      <c r="H25" s="4">
        <v>149</v>
      </c>
    </row>
    <row r="26" spans="1:8" ht="45" x14ac:dyDescent="0.25">
      <c r="A26" s="3" t="s">
        <v>15</v>
      </c>
      <c r="B26" s="4">
        <v>1613</v>
      </c>
      <c r="C26" s="7">
        <v>1702942</v>
      </c>
      <c r="D26" s="4">
        <v>1136</v>
      </c>
      <c r="E26" s="5">
        <f t="shared" si="0"/>
        <v>0.70427774333539983</v>
      </c>
      <c r="F26" s="4">
        <v>1487</v>
      </c>
      <c r="G26" s="5">
        <f t="shared" si="1"/>
        <v>0.92188468691878489</v>
      </c>
      <c r="H26" s="4">
        <v>125</v>
      </c>
    </row>
    <row r="27" spans="1:8" ht="30" x14ac:dyDescent="0.25">
      <c r="A27" s="3" t="s">
        <v>16</v>
      </c>
      <c r="B27" s="4">
        <v>2096</v>
      </c>
      <c r="C27" s="8">
        <v>2635803</v>
      </c>
      <c r="D27" s="4">
        <v>1507</v>
      </c>
      <c r="E27" s="5">
        <f t="shared" si="0"/>
        <v>0.71898854961832059</v>
      </c>
      <c r="F27" s="4">
        <v>1906</v>
      </c>
      <c r="G27" s="5">
        <f t="shared" si="1"/>
        <v>0.90935114503816794</v>
      </c>
      <c r="H27" s="4">
        <v>190</v>
      </c>
    </row>
    <row r="29" spans="1:8" x14ac:dyDescent="0.25">
      <c r="A29" s="3" t="s">
        <v>10</v>
      </c>
      <c r="B29" s="6">
        <f>B24+B25+B26+B27</f>
        <v>7043</v>
      </c>
      <c r="C29" s="6">
        <f>C24+C25+C26+C27</f>
        <v>8087411</v>
      </c>
      <c r="D29" s="6">
        <f>D24+D25+D26+D27</f>
        <v>4862</v>
      </c>
      <c r="E29" s="5">
        <f>D29/B29</f>
        <v>0.69033082493255715</v>
      </c>
      <c r="F29" s="6">
        <f>F24+F25+F26+F27</f>
        <v>6433</v>
      </c>
      <c r="G29" s="5">
        <f>F29/B29</f>
        <v>0.91338918074684083</v>
      </c>
      <c r="H29" s="6">
        <f>H24+H25+H26+H27</f>
        <v>609</v>
      </c>
    </row>
    <row r="32" spans="1:8" x14ac:dyDescent="0.25">
      <c r="G32" s="1" t="s">
        <v>18</v>
      </c>
    </row>
    <row r="34" spans="1:8" ht="30" x14ac:dyDescent="0.25">
      <c r="A34" s="2" t="s">
        <v>0</v>
      </c>
      <c r="B34" s="2" t="s">
        <v>1</v>
      </c>
      <c r="C34" s="2" t="s">
        <v>2</v>
      </c>
      <c r="D34" s="3" t="s">
        <v>4</v>
      </c>
      <c r="E34" s="3" t="s">
        <v>8</v>
      </c>
      <c r="F34" s="3" t="s">
        <v>3</v>
      </c>
      <c r="G34" s="3" t="s">
        <v>8</v>
      </c>
      <c r="H34" s="3" t="s">
        <v>5</v>
      </c>
    </row>
    <row r="35" spans="1:8" ht="30" x14ac:dyDescent="0.25">
      <c r="A35" s="3" t="s">
        <v>13</v>
      </c>
      <c r="B35" s="4">
        <v>739</v>
      </c>
      <c r="C35" s="7">
        <v>1044046</v>
      </c>
      <c r="D35" s="4">
        <v>268</v>
      </c>
      <c r="E35" s="5">
        <f>D35/B35</f>
        <v>0.36265223274695535</v>
      </c>
      <c r="F35" s="4">
        <f>404+268</f>
        <v>672</v>
      </c>
      <c r="G35" s="5">
        <f>F35/B35</f>
        <v>0.90933694181326119</v>
      </c>
      <c r="H35" s="4">
        <v>67</v>
      </c>
    </row>
    <row r="36" spans="1:8" ht="30" x14ac:dyDescent="0.25">
      <c r="A36" s="3" t="s">
        <v>14</v>
      </c>
      <c r="B36" s="4">
        <v>1478</v>
      </c>
      <c r="C36" s="7">
        <v>3062373</v>
      </c>
      <c r="D36" s="4">
        <v>724</v>
      </c>
      <c r="E36" s="5">
        <f t="shared" ref="E36:E38" si="2">D36/B36</f>
        <v>0.48985115020297698</v>
      </c>
      <c r="F36" s="4">
        <f>601+724</f>
        <v>1325</v>
      </c>
      <c r="G36" s="5">
        <f t="shared" ref="G36:G38" si="3">F36/B36</f>
        <v>0.89648173207036541</v>
      </c>
      <c r="H36" s="4">
        <v>153</v>
      </c>
    </row>
    <row r="37" spans="1:8" ht="45" x14ac:dyDescent="0.25">
      <c r="A37" s="3" t="s">
        <v>15</v>
      </c>
      <c r="B37" s="4">
        <v>1466</v>
      </c>
      <c r="C37" s="7">
        <v>2593339</v>
      </c>
      <c r="D37" s="4">
        <v>802</v>
      </c>
      <c r="E37" s="5">
        <f t="shared" si="2"/>
        <v>0.54706684856753074</v>
      </c>
      <c r="F37" s="4">
        <f>598+802</f>
        <v>1400</v>
      </c>
      <c r="G37" s="5">
        <f t="shared" si="3"/>
        <v>0.95497953615279674</v>
      </c>
      <c r="H37" s="4">
        <v>66</v>
      </c>
    </row>
    <row r="38" spans="1:8" ht="30" x14ac:dyDescent="0.25">
      <c r="A38" s="3" t="s">
        <v>16</v>
      </c>
      <c r="B38" s="4">
        <v>1689</v>
      </c>
      <c r="C38" s="8">
        <v>4174593</v>
      </c>
      <c r="D38" s="4">
        <v>1553</v>
      </c>
      <c r="E38" s="5">
        <f t="shared" si="2"/>
        <v>0.91947898164594433</v>
      </c>
      <c r="F38" s="4">
        <f>79+1553</f>
        <v>1632</v>
      </c>
      <c r="G38" s="5">
        <f t="shared" si="3"/>
        <v>0.96625222024866786</v>
      </c>
      <c r="H38" s="4">
        <v>57</v>
      </c>
    </row>
    <row r="40" spans="1:8" x14ac:dyDescent="0.25">
      <c r="A40" s="3" t="s">
        <v>10</v>
      </c>
      <c r="B40" s="6">
        <f>B35+B36+B37+B38</f>
        <v>5372</v>
      </c>
      <c r="C40" s="6">
        <f>C35+C36+C37+C38</f>
        <v>10874351</v>
      </c>
      <c r="D40" s="6">
        <f>D35+D36+D37+D38</f>
        <v>3347</v>
      </c>
      <c r="E40" s="5">
        <f>D40/B40</f>
        <v>0.62304542069992552</v>
      </c>
      <c r="F40" s="6">
        <f>F35+F36+F37+F38</f>
        <v>5029</v>
      </c>
      <c r="G40" s="5">
        <f>F40/B40</f>
        <v>0.93615040953090101</v>
      </c>
      <c r="H40" s="6">
        <f>H35+H36+H37+H38</f>
        <v>343</v>
      </c>
    </row>
  </sheetData>
  <pageMargins left="0.25" right="0.25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Prompt</vt:lpstr>
    </vt:vector>
  </TitlesOfParts>
  <Company>Ballymena Borough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Laverty</dc:creator>
  <cp:lastModifiedBy>Ian Eagleson</cp:lastModifiedBy>
  <cp:lastPrinted>2015-06-23T07:55:05Z</cp:lastPrinted>
  <dcterms:created xsi:type="dcterms:W3CDTF">2014-01-14T14:39:31Z</dcterms:created>
  <dcterms:modified xsi:type="dcterms:W3CDTF">2015-06-23T09:27:34Z</dcterms:modified>
</cp:coreProperties>
</file>